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S\WEB - CMS file\CMS - Troy - Millages\"/>
    </mc:Choice>
  </mc:AlternateContent>
  <xr:revisionPtr revIDLastSave="0" documentId="8_{AFE360D4-FB36-456C-9054-57BCA935DDEB}" xr6:coauthVersionLast="47" xr6:coauthVersionMax="47" xr10:uidLastSave="{00000000-0000-0000-0000-000000000000}"/>
  <bookViews>
    <workbookView xWindow="2712" yWindow="2568" windowWidth="27240" windowHeight="13272" tabRatio="726" firstSheet="1" activeTab="1" xr2:uid="{00000000-000D-0000-FFFF-FFFF00000000}"/>
  </bookViews>
  <sheets>
    <sheet name="CURRENT YEAR FINAL" sheetId="8" state="hidden" r:id="rId1"/>
    <sheet name="CURRENT PROPOSED" sheetId="1" r:id="rId2"/>
    <sheet name="CURRENT ROLLBACK" sheetId="2" r:id="rId3"/>
    <sheet name="PRIOR YEAR FINAL" sheetId="5" r:id="rId4"/>
    <sheet name="Annual Report Pg 5" sheetId="9" state="hidden" r:id="rId5"/>
  </sheets>
  <definedNames>
    <definedName name="_xlnm.Print_Area" localSheetId="1">'CURRENT PROPOSED'!$A:$J</definedName>
    <definedName name="_xlnm.Print_Area" localSheetId="2">'CURRENT ROLLBACK'!$A$1:$J$32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9" l="1"/>
  <c r="J5" i="8"/>
  <c r="A3" i="8"/>
  <c r="B10" i="8"/>
  <c r="B26" i="8" s="1"/>
  <c r="B27" i="8" s="1"/>
  <c r="D30" i="8"/>
  <c r="D31" i="8" s="1"/>
  <c r="D18" i="8"/>
  <c r="D26" i="8" s="1"/>
  <c r="D27" i="8" s="1"/>
  <c r="D10" i="8"/>
  <c r="D14" i="8" s="1"/>
  <c r="D15" i="8" s="1"/>
  <c r="F30" i="8"/>
  <c r="F31" i="8" s="1"/>
  <c r="F26" i="8"/>
  <c r="F27" i="8" s="1"/>
  <c r="F22" i="8"/>
  <c r="F23" i="8" s="1"/>
  <c r="F18" i="8"/>
  <c r="F19" i="8" s="1"/>
  <c r="H10" i="8"/>
  <c r="H30" i="8" s="1"/>
  <c r="I10" i="8"/>
  <c r="I26" i="8" s="1"/>
  <c r="E28" i="8"/>
  <c r="E24" i="8"/>
  <c r="I16" i="8"/>
  <c r="I20" i="8" s="1"/>
  <c r="I24" i="8" s="1"/>
  <c r="I28" i="8" s="1"/>
  <c r="I32" i="8" s="1"/>
  <c r="H16" i="8"/>
  <c r="H20" i="8" s="1"/>
  <c r="H24" i="8" s="1"/>
  <c r="H28" i="8" s="1"/>
  <c r="H32" i="8" s="1"/>
  <c r="E16" i="8"/>
  <c r="C16" i="8"/>
  <c r="C20" i="8" s="1"/>
  <c r="C24" i="8" s="1"/>
  <c r="C28" i="8" s="1"/>
  <c r="C32" i="8" s="1"/>
  <c r="F15" i="8"/>
  <c r="F11" i="8"/>
  <c r="B4" i="9" l="1"/>
  <c r="B5" i="9"/>
  <c r="B6" i="9"/>
  <c r="B7" i="9"/>
  <c r="D22" i="8"/>
  <c r="D23" i="8" s="1"/>
  <c r="D19" i="8"/>
  <c r="D11" i="8"/>
  <c r="I30" i="8"/>
  <c r="H14" i="8"/>
  <c r="B30" i="8"/>
  <c r="B31" i="8" s="1"/>
  <c r="I14" i="8"/>
  <c r="H18" i="8"/>
  <c r="H22" i="8"/>
  <c r="B14" i="8"/>
  <c r="B15" i="8" s="1"/>
  <c r="B18" i="8"/>
  <c r="B19" i="8" s="1"/>
  <c r="I18" i="8"/>
  <c r="B22" i="8"/>
  <c r="B23" i="8" s="1"/>
  <c r="I22" i="8"/>
  <c r="H26" i="8"/>
  <c r="J26" i="8" s="1"/>
  <c r="C17" i="9" s="1"/>
  <c r="B11" i="8"/>
  <c r="J10" i="8" l="1"/>
  <c r="J18" i="8"/>
  <c r="C15" i="9" s="1"/>
  <c r="J30" i="8"/>
  <c r="C18" i="9" s="1"/>
  <c r="J22" i="8"/>
  <c r="C16" i="9" s="1"/>
  <c r="J14" i="8"/>
  <c r="C14" i="9" s="1"/>
  <c r="B8" i="9" l="1"/>
  <c r="C13" i="9"/>
</calcChain>
</file>

<file path=xl/sharedStrings.xml><?xml version="1.0" encoding="utf-8"?>
<sst xmlns="http://schemas.openxmlformats.org/spreadsheetml/2006/main" count="254" uniqueCount="45">
  <si>
    <t>OFFICE OF THE PROPERTY APPRAISER</t>
  </si>
  <si>
    <t>DUVAL COUNTY, FLORIDA</t>
  </si>
  <si>
    <t>SCHOOLS</t>
  </si>
  <si>
    <t>GOVERNMENT</t>
  </si>
  <si>
    <t>URBAN SERVICE</t>
  </si>
  <si>
    <t>WATER</t>
  </si>
  <si>
    <t>FLORIDA</t>
  </si>
  <si>
    <t>DISTRICTS</t>
  </si>
  <si>
    <t>MANAGEMENT</t>
  </si>
  <si>
    <t>INLAND</t>
  </si>
  <si>
    <t>PROPOSED</t>
  </si>
  <si>
    <t>DISTRICT</t>
  </si>
  <si>
    <t>OPERATION</t>
  </si>
  <si>
    <t>BONDS</t>
  </si>
  <si>
    <t>NAVIGATION</t>
  </si>
  <si>
    <t>MILLAGES</t>
  </si>
  <si>
    <t>GENERAL SERVICES</t>
  </si>
  <si>
    <t>(TOTAL)</t>
  </si>
  <si>
    <t>(EXC BEACHES/BALDWIN)</t>
  </si>
  <si>
    <t>USD1 'OLD CITY OF JAX'</t>
  </si>
  <si>
    <t>USD2: JAX BEACH</t>
  </si>
  <si>
    <t>USD3: ATLANTIC BEACH</t>
  </si>
  <si>
    <t xml:space="preserve"> </t>
  </si>
  <si>
    <t>USD4:NEPTUNE BEACH</t>
  </si>
  <si>
    <t>USD5: TOWN OF BALDWIN</t>
  </si>
  <si>
    <t>ROLLBACK</t>
  </si>
  <si>
    <t>FINAL</t>
  </si>
  <si>
    <t>FINAL MILLAGES</t>
  </si>
  <si>
    <t>PROPOSED MILLAGES</t>
  </si>
  <si>
    <t>ROLLBACK MILLAGES</t>
  </si>
  <si>
    <t>Atlantic Beach</t>
  </si>
  <si>
    <t>Neptune Beach</t>
  </si>
  <si>
    <t>Jacksonville Beach</t>
  </si>
  <si>
    <t>MILLAGE</t>
  </si>
  <si>
    <t>TAXING AUTHORITY</t>
  </si>
  <si>
    <t>Duval County / City of Jacksonville</t>
  </si>
  <si>
    <t>Duval County School Board</t>
  </si>
  <si>
    <t>St Johns River Water Mgmt District</t>
  </si>
  <si>
    <t>Florida Inland Navagation District</t>
  </si>
  <si>
    <t>Total Millage</t>
  </si>
  <si>
    <t>GENERAL SERVICES DISTRICT</t>
  </si>
  <si>
    <t>TOTAL MILLAGE</t>
  </si>
  <si>
    <t>General Services District</t>
  </si>
  <si>
    <t>Old Core City of Jacksonville</t>
  </si>
  <si>
    <t>Baldwin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</si>
</sst>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i/>
      <sz val="10"/>
      <name val="MS Sans Serif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/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Continuous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5" fillId="0" borderId="10" xfId="0" applyFont="1" applyBorder="1"/>
    <xf numFmtId="164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zoomScaleNormal="100" workbookViewId="0">
      <selection activeCell="C37" sqref="C37"/>
    </sheetView>
  </sheetViews>
  <sheetFormatPr defaultRowHeight="12.6" x14ac:dyDescent="0.25"/>
  <cols>
    <col min="1" max="1" width="25.109375" style="3" customWidth="1"/>
    <col min="2" max="2" width="12.33203125" customWidth="1"/>
    <col min="3" max="3" width="9.5546875" style="5" customWidth="1"/>
    <col min="4" max="4" width="12.33203125" customWidth="1"/>
    <col min="5" max="5" width="9.5546875" customWidth="1"/>
    <col min="6" max="6" width="12.33203125" customWidth="1"/>
    <col min="8" max="8" width="17.6640625" bestFit="1" customWidth="1"/>
    <col min="9" max="9" width="15.33203125" bestFit="1" customWidth="1"/>
    <col min="10" max="10" width="13.6640625" customWidth="1"/>
    <col min="11" max="11" width="12.6640625" customWidth="1"/>
    <col min="12" max="12" width="10.33203125" customWidth="1"/>
  </cols>
  <sheetData>
    <row r="1" spans="1:11" ht="13.2" x14ac:dyDescent="0.25">
      <c r="A1" s="24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3.2" x14ac:dyDescent="0.25">
      <c r="A2" s="24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6.2" thickBot="1" x14ac:dyDescent="0.35">
      <c r="A3" s="37" t="e">
        <f>#REF!</f>
        <v>#REF!</v>
      </c>
      <c r="B3" s="43" t="s">
        <v>27</v>
      </c>
      <c r="C3" s="43"/>
      <c r="D3" s="43"/>
      <c r="E3" s="24"/>
      <c r="F3" s="24"/>
      <c r="G3" s="24"/>
      <c r="H3" s="24"/>
      <c r="I3" s="22"/>
      <c r="J3" s="22"/>
      <c r="K3" s="22"/>
    </row>
    <row r="4" spans="1:11" ht="13.2" x14ac:dyDescent="0.25">
      <c r="A4" s="17"/>
      <c r="B4" s="6"/>
      <c r="C4" s="7"/>
      <c r="D4" s="6"/>
      <c r="E4" s="7"/>
      <c r="F4" s="6"/>
      <c r="G4" s="7"/>
      <c r="H4" s="1"/>
      <c r="I4" s="1"/>
      <c r="J4" s="1"/>
    </row>
    <row r="5" spans="1:11" ht="13.2" x14ac:dyDescent="0.25">
      <c r="A5" s="10"/>
      <c r="B5" s="11" t="s">
        <v>2</v>
      </c>
      <c r="C5" s="12"/>
      <c r="D5" s="11" t="s">
        <v>3</v>
      </c>
      <c r="E5" s="12"/>
      <c r="F5" s="11" t="s">
        <v>4</v>
      </c>
      <c r="G5" s="12"/>
      <c r="H5" s="13" t="s">
        <v>5</v>
      </c>
      <c r="I5" s="13" t="s">
        <v>6</v>
      </c>
      <c r="J5" s="13" t="e">
        <f>#REF!</f>
        <v>#REF!</v>
      </c>
    </row>
    <row r="6" spans="1:11" ht="13.2" x14ac:dyDescent="0.25">
      <c r="A6" s="10"/>
      <c r="B6" s="14"/>
      <c r="C6" s="15"/>
      <c r="D6" s="14"/>
      <c r="E6" s="15"/>
      <c r="F6" s="11" t="s">
        <v>7</v>
      </c>
      <c r="G6" s="12"/>
      <c r="H6" s="13" t="s">
        <v>8</v>
      </c>
      <c r="I6" s="13" t="s">
        <v>9</v>
      </c>
      <c r="J6" s="13" t="s">
        <v>26</v>
      </c>
    </row>
    <row r="7" spans="1:11" ht="13.2" x14ac:dyDescent="0.25">
      <c r="A7" s="10" t="s">
        <v>11</v>
      </c>
      <c r="B7" s="16" t="s">
        <v>12</v>
      </c>
      <c r="C7" s="12" t="s">
        <v>13</v>
      </c>
      <c r="D7" s="16" t="s">
        <v>12</v>
      </c>
      <c r="E7" s="12" t="s">
        <v>13</v>
      </c>
      <c r="F7" s="16" t="s">
        <v>12</v>
      </c>
      <c r="G7" s="12" t="s">
        <v>13</v>
      </c>
      <c r="H7" s="13" t="s">
        <v>11</v>
      </c>
      <c r="I7" s="13" t="s">
        <v>14</v>
      </c>
      <c r="J7" s="13" t="s">
        <v>15</v>
      </c>
    </row>
    <row r="8" spans="1:11" ht="13.2" thickBot="1" x14ac:dyDescent="0.3">
      <c r="A8" s="4"/>
      <c r="B8" s="8"/>
      <c r="C8" s="9"/>
      <c r="D8" s="8"/>
      <c r="E8" s="9"/>
      <c r="F8" s="8"/>
      <c r="G8" s="9"/>
      <c r="H8" s="2"/>
      <c r="I8" s="2"/>
      <c r="J8" s="2"/>
    </row>
    <row r="9" spans="1:11" x14ac:dyDescent="0.25">
      <c r="A9" s="1"/>
      <c r="B9" s="6"/>
      <c r="C9" s="7"/>
      <c r="D9" s="6"/>
      <c r="E9" s="7"/>
      <c r="F9" s="6"/>
      <c r="G9" s="7"/>
      <c r="H9" s="1"/>
      <c r="I9" s="1"/>
      <c r="J9" s="1"/>
    </row>
    <row r="10" spans="1:11" ht="13.2" x14ac:dyDescent="0.25">
      <c r="A10" s="10" t="s">
        <v>16</v>
      </c>
      <c r="B10" s="26" t="str">
        <f>IFERROR(VLOOKUP(#REF!,#REF!,4)+VLOOKUP(#REF!,#REF!,7)+VLOOKUP(#REF!,#REF!,10),"")</f>
        <v/>
      </c>
      <c r="C10" s="27">
        <v>0</v>
      </c>
      <c r="D10" s="26" t="str">
        <f>IFERROR(VLOOKUP(#REF!,#REF!,13),"")</f>
        <v/>
      </c>
      <c r="E10" s="27">
        <v>0</v>
      </c>
      <c r="F10" s="26">
        <v>0</v>
      </c>
      <c r="G10" s="27">
        <v>0</v>
      </c>
      <c r="H10" s="28" t="str">
        <f>IFERROR(VLOOKUP(#REF!,#REF!,34),"")</f>
        <v/>
      </c>
      <c r="I10" s="28" t="str">
        <f>IFERROR(VLOOKUP(#REF!,#REF!,37),"")</f>
        <v/>
      </c>
      <c r="J10" s="28">
        <f>SUM(I10,H10,F11,D11,B11)</f>
        <v>0</v>
      </c>
    </row>
    <row r="11" spans="1:11" x14ac:dyDescent="0.25">
      <c r="A11" s="19" t="s">
        <v>17</v>
      </c>
      <c r="B11" s="26">
        <f>SUM(B10:C10)</f>
        <v>0</v>
      </c>
      <c r="C11" s="27"/>
      <c r="D11" s="26">
        <f>SUM(D10:E10)</f>
        <v>0</v>
      </c>
      <c r="E11" s="27"/>
      <c r="F11" s="26">
        <f>SUM(F10:G10)</f>
        <v>0</v>
      </c>
      <c r="G11" s="27"/>
      <c r="H11" s="28"/>
      <c r="I11" s="28"/>
      <c r="J11" s="28"/>
    </row>
    <row r="12" spans="1:11" ht="13.2" thickBot="1" x14ac:dyDescent="0.3">
      <c r="A12" s="23" t="s">
        <v>18</v>
      </c>
      <c r="B12" s="29"/>
      <c r="C12" s="36" t="s">
        <v>22</v>
      </c>
      <c r="D12" s="29"/>
      <c r="E12" s="36" t="s">
        <v>22</v>
      </c>
      <c r="F12" s="29"/>
      <c r="G12" s="36" t="s">
        <v>22</v>
      </c>
      <c r="H12" s="35" t="s">
        <v>22</v>
      </c>
      <c r="I12" s="35" t="s">
        <v>22</v>
      </c>
      <c r="J12" s="30"/>
    </row>
    <row r="13" spans="1:11" ht="13.2" x14ac:dyDescent="0.25">
      <c r="A13" s="17"/>
      <c r="B13" s="31"/>
      <c r="C13" s="32"/>
      <c r="D13" s="31"/>
      <c r="E13" s="32"/>
      <c r="F13" s="31"/>
      <c r="G13" s="32"/>
      <c r="H13" s="33"/>
      <c r="I13" s="33"/>
      <c r="J13" s="33"/>
    </row>
    <row r="14" spans="1:11" ht="13.2" x14ac:dyDescent="0.25">
      <c r="A14" s="10" t="s">
        <v>19</v>
      </c>
      <c r="B14" s="26" t="str">
        <f>B10</f>
        <v/>
      </c>
      <c r="C14" s="27">
        <v>0</v>
      </c>
      <c r="D14" s="26" t="str">
        <f>D10</f>
        <v/>
      </c>
      <c r="E14" s="27">
        <v>0</v>
      </c>
      <c r="F14" s="26">
        <v>0</v>
      </c>
      <c r="G14" s="34">
        <v>0</v>
      </c>
      <c r="H14" s="28" t="str">
        <f>H10</f>
        <v/>
      </c>
      <c r="I14" s="28" t="str">
        <f>I10</f>
        <v/>
      </c>
      <c r="J14" s="28">
        <f>SUM(I14,H14,F15,D15,B15)</f>
        <v>0</v>
      </c>
    </row>
    <row r="15" spans="1:11" x14ac:dyDescent="0.25">
      <c r="A15" s="19" t="s">
        <v>17</v>
      </c>
      <c r="B15" s="26">
        <f>SUM(B14:C14)</f>
        <v>0</v>
      </c>
      <c r="C15" s="27"/>
      <c r="D15" s="26">
        <f>SUM(D14:E14)</f>
        <v>0</v>
      </c>
      <c r="E15" s="27"/>
      <c r="F15" s="26">
        <f>SUM(F14:G14)</f>
        <v>0</v>
      </c>
      <c r="G15" s="27"/>
      <c r="H15" s="28"/>
      <c r="I15" s="28"/>
      <c r="J15" s="28"/>
    </row>
    <row r="16" spans="1:11" ht="13.8" thickBot="1" x14ac:dyDescent="0.3">
      <c r="A16" s="18"/>
      <c r="B16" s="29"/>
      <c r="C16" s="36" t="str">
        <f>C12</f>
        <v xml:space="preserve"> </v>
      </c>
      <c r="D16" s="29"/>
      <c r="E16" s="36" t="str">
        <f>E12</f>
        <v xml:space="preserve"> </v>
      </c>
      <c r="F16" s="29"/>
      <c r="G16" s="36" t="s">
        <v>22</v>
      </c>
      <c r="H16" s="35" t="str">
        <f>H12</f>
        <v xml:space="preserve"> </v>
      </c>
      <c r="I16" s="35" t="str">
        <f>I12</f>
        <v xml:space="preserve"> </v>
      </c>
      <c r="J16" s="30"/>
    </row>
    <row r="17" spans="1:10" ht="13.2" x14ac:dyDescent="0.25">
      <c r="A17" s="17"/>
      <c r="B17" s="31"/>
      <c r="C17" s="32"/>
      <c r="D17" s="31"/>
      <c r="E17" s="32"/>
      <c r="F17" s="31"/>
      <c r="G17" s="32"/>
      <c r="H17" s="33"/>
      <c r="I17" s="33"/>
      <c r="J17" s="33"/>
    </row>
    <row r="18" spans="1:10" ht="13.2" x14ac:dyDescent="0.25">
      <c r="A18" s="10" t="s">
        <v>20</v>
      </c>
      <c r="B18" s="26" t="str">
        <f>B10</f>
        <v/>
      </c>
      <c r="C18" s="27">
        <v>0</v>
      </c>
      <c r="D18" s="26" t="str">
        <f>IFERROR(VLOOKUP(#REF!,#REF!,16),"")</f>
        <v/>
      </c>
      <c r="E18" s="27">
        <v>0</v>
      </c>
      <c r="F18" s="26" t="str">
        <f>IFERROR(VLOOKUP(#REF!,#REF!,22),"")</f>
        <v/>
      </c>
      <c r="G18" s="27">
        <v>0</v>
      </c>
      <c r="H18" s="28" t="str">
        <f>H10</f>
        <v/>
      </c>
      <c r="I18" s="28" t="str">
        <f>I10</f>
        <v/>
      </c>
      <c r="J18" s="28">
        <f>SUM(I18,H18,F19,D19,B19)</f>
        <v>0</v>
      </c>
    </row>
    <row r="19" spans="1:10" x14ac:dyDescent="0.25">
      <c r="A19" s="19" t="s">
        <v>17</v>
      </c>
      <c r="B19" s="26">
        <f>SUM(B18:C18)</f>
        <v>0</v>
      </c>
      <c r="C19" s="27"/>
      <c r="D19" s="26">
        <f>SUM(D18:E18)</f>
        <v>0</v>
      </c>
      <c r="E19" s="27"/>
      <c r="F19" s="26">
        <f>SUM(F18:G18)</f>
        <v>0</v>
      </c>
      <c r="G19" s="27"/>
      <c r="H19" s="28"/>
      <c r="I19" s="28"/>
      <c r="J19" s="28"/>
    </row>
    <row r="20" spans="1:10" ht="13.8" thickBot="1" x14ac:dyDescent="0.3">
      <c r="A20" s="18"/>
      <c r="B20" s="29"/>
      <c r="C20" s="36" t="str">
        <f>C16</f>
        <v xml:space="preserve"> </v>
      </c>
      <c r="D20" s="29"/>
      <c r="E20" s="36" t="s">
        <v>22</v>
      </c>
      <c r="F20" s="29"/>
      <c r="G20" s="36"/>
      <c r="H20" s="35" t="str">
        <f>H16</f>
        <v xml:space="preserve"> </v>
      </c>
      <c r="I20" s="35" t="str">
        <f>I16</f>
        <v xml:space="preserve"> </v>
      </c>
      <c r="J20" s="30"/>
    </row>
    <row r="21" spans="1:10" ht="13.2" x14ac:dyDescent="0.25">
      <c r="A21" s="17"/>
      <c r="B21" s="31"/>
      <c r="C21" s="32"/>
      <c r="D21" s="31"/>
      <c r="E21" s="32"/>
      <c r="F21" s="31"/>
      <c r="G21" s="32"/>
      <c r="H21" s="33"/>
      <c r="I21" s="33"/>
      <c r="J21" s="33"/>
    </row>
    <row r="22" spans="1:10" ht="13.2" x14ac:dyDescent="0.25">
      <c r="A22" s="10" t="s">
        <v>21</v>
      </c>
      <c r="B22" s="26" t="str">
        <f>B10</f>
        <v/>
      </c>
      <c r="C22" s="27">
        <v>0</v>
      </c>
      <c r="D22" s="26" t="str">
        <f>D18</f>
        <v/>
      </c>
      <c r="E22" s="27">
        <v>0</v>
      </c>
      <c r="F22" s="26" t="str">
        <f>IFERROR(VLOOKUP(#REF!,#REF!,25),"")</f>
        <v/>
      </c>
      <c r="G22" s="27">
        <v>0</v>
      </c>
      <c r="H22" s="28" t="str">
        <f>H10</f>
        <v/>
      </c>
      <c r="I22" s="28" t="str">
        <f>I10</f>
        <v/>
      </c>
      <c r="J22" s="28">
        <f>SUM(I22,H22,F23,D23,B23)</f>
        <v>0</v>
      </c>
    </row>
    <row r="23" spans="1:10" x14ac:dyDescent="0.25">
      <c r="A23" s="19" t="s">
        <v>17</v>
      </c>
      <c r="B23" s="26">
        <f>SUM(B22:C22)</f>
        <v>0</v>
      </c>
      <c r="C23" s="27"/>
      <c r="D23" s="26">
        <f>SUM(D22:E22)</f>
        <v>0</v>
      </c>
      <c r="E23" s="27" t="s">
        <v>22</v>
      </c>
      <c r="F23" s="26">
        <f>SUM(F22:G22)</f>
        <v>0</v>
      </c>
      <c r="G23" s="27"/>
      <c r="H23" s="28"/>
      <c r="I23" s="28"/>
      <c r="J23" s="28"/>
    </row>
    <row r="24" spans="1:10" ht="13.8" thickBot="1" x14ac:dyDescent="0.3">
      <c r="A24" s="18"/>
      <c r="B24" s="29"/>
      <c r="C24" s="36" t="str">
        <f>C20</f>
        <v xml:space="preserve"> </v>
      </c>
      <c r="D24" s="29"/>
      <c r="E24" s="36" t="str">
        <f>E20</f>
        <v xml:space="preserve"> </v>
      </c>
      <c r="F24" s="29"/>
      <c r="G24" s="36"/>
      <c r="H24" s="35" t="str">
        <f>H20</f>
        <v xml:space="preserve"> </v>
      </c>
      <c r="I24" s="35" t="str">
        <f>I20</f>
        <v xml:space="preserve"> </v>
      </c>
      <c r="J24" s="30"/>
    </row>
    <row r="25" spans="1:10" ht="13.2" x14ac:dyDescent="0.25">
      <c r="A25" s="17"/>
      <c r="B25" s="31"/>
      <c r="C25" s="32"/>
      <c r="D25" s="31"/>
      <c r="E25" s="32"/>
      <c r="F25" s="31"/>
      <c r="G25" s="32"/>
      <c r="H25" s="33"/>
      <c r="I25" s="33"/>
      <c r="J25" s="33"/>
    </row>
    <row r="26" spans="1:10" ht="13.2" x14ac:dyDescent="0.25">
      <c r="A26" s="10" t="s">
        <v>23</v>
      </c>
      <c r="B26" s="26" t="str">
        <f>B10</f>
        <v/>
      </c>
      <c r="C26" s="27">
        <v>0</v>
      </c>
      <c r="D26" s="26" t="str">
        <f>D18</f>
        <v/>
      </c>
      <c r="E26" s="27">
        <v>0</v>
      </c>
      <c r="F26" s="26" t="str">
        <f>IFERROR(VLOOKUP(#REF!,#REF!,28),"")</f>
        <v/>
      </c>
      <c r="G26" s="27">
        <v>0</v>
      </c>
      <c r="H26" s="28" t="str">
        <f>H10</f>
        <v/>
      </c>
      <c r="I26" s="28" t="str">
        <f>I10</f>
        <v/>
      </c>
      <c r="J26" s="28">
        <f>SUM(I26,H26,F27,D27,B27)</f>
        <v>0</v>
      </c>
    </row>
    <row r="27" spans="1:10" x14ac:dyDescent="0.25">
      <c r="A27" s="19" t="s">
        <v>17</v>
      </c>
      <c r="B27" s="26">
        <f>SUM(B26:C26)</f>
        <v>0</v>
      </c>
      <c r="C27" s="27"/>
      <c r="D27" s="26">
        <f>SUM(D26:E26)</f>
        <v>0</v>
      </c>
      <c r="E27" s="27" t="s">
        <v>22</v>
      </c>
      <c r="F27" s="26">
        <f>SUM(F26:G26)</f>
        <v>0</v>
      </c>
      <c r="G27" s="27"/>
      <c r="H27" s="28"/>
      <c r="I27" s="28"/>
      <c r="J27" s="28"/>
    </row>
    <row r="28" spans="1:10" ht="13.8" thickBot="1" x14ac:dyDescent="0.3">
      <c r="A28" s="18"/>
      <c r="B28" s="29"/>
      <c r="C28" s="36" t="str">
        <f>C24</f>
        <v xml:space="preserve"> </v>
      </c>
      <c r="D28" s="29"/>
      <c r="E28" s="36" t="str">
        <f>E20</f>
        <v xml:space="preserve"> </v>
      </c>
      <c r="F28" s="29"/>
      <c r="G28" s="36"/>
      <c r="H28" s="35" t="str">
        <f>H24</f>
        <v xml:space="preserve"> </v>
      </c>
      <c r="I28" s="35" t="str">
        <f>I24</f>
        <v xml:space="preserve"> </v>
      </c>
      <c r="J28" s="30"/>
    </row>
    <row r="29" spans="1:10" ht="13.2" x14ac:dyDescent="0.25">
      <c r="A29" s="17"/>
      <c r="B29" s="31"/>
      <c r="C29" s="32"/>
      <c r="D29" s="31"/>
      <c r="E29" s="32"/>
      <c r="F29" s="31"/>
      <c r="G29" s="32"/>
      <c r="H29" s="33"/>
      <c r="I29" s="33"/>
      <c r="J29" s="33"/>
    </row>
    <row r="30" spans="1:10" ht="13.2" x14ac:dyDescent="0.25">
      <c r="A30" s="10" t="s">
        <v>24</v>
      </c>
      <c r="B30" s="26" t="str">
        <f>B10</f>
        <v/>
      </c>
      <c r="C30" s="27">
        <v>0</v>
      </c>
      <c r="D30" s="26" t="str">
        <f>IFERROR(VLOOKUP(#REF!,#REF!,19),"")</f>
        <v/>
      </c>
      <c r="E30" s="27">
        <v>0</v>
      </c>
      <c r="F30" s="26" t="str">
        <f>IFERROR(VLOOKUP(#REF!,#REF!,31),"")</f>
        <v/>
      </c>
      <c r="G30" s="27">
        <v>0</v>
      </c>
      <c r="H30" s="28" t="str">
        <f>H10</f>
        <v/>
      </c>
      <c r="I30" s="28" t="str">
        <f>I10</f>
        <v/>
      </c>
      <c r="J30" s="28">
        <f>SUM(I30,H30,F31,D31,B31)</f>
        <v>0</v>
      </c>
    </row>
    <row r="31" spans="1:10" x14ac:dyDescent="0.25">
      <c r="A31" s="19" t="s">
        <v>17</v>
      </c>
      <c r="B31" s="26">
        <f>SUM(B30:C30)</f>
        <v>0</v>
      </c>
      <c r="C31" s="27"/>
      <c r="D31" s="26">
        <f>SUM(D30:E30)</f>
        <v>0</v>
      </c>
      <c r="E31" s="27" t="s">
        <v>22</v>
      </c>
      <c r="F31" s="26">
        <f>SUM(F30:G30)</f>
        <v>0</v>
      </c>
      <c r="G31" s="27"/>
      <c r="H31" s="28"/>
      <c r="I31" s="28"/>
      <c r="J31" s="28"/>
    </row>
    <row r="32" spans="1:10" ht="13.8" thickBot="1" x14ac:dyDescent="0.3">
      <c r="A32" s="18"/>
      <c r="B32" s="20"/>
      <c r="C32" s="36" t="str">
        <f>C28</f>
        <v xml:space="preserve"> </v>
      </c>
      <c r="D32" s="20"/>
      <c r="E32" s="36"/>
      <c r="F32" s="20"/>
      <c r="G32" s="36"/>
      <c r="H32" s="35" t="str">
        <f>H28</f>
        <v xml:space="preserve"> </v>
      </c>
      <c r="I32" s="35" t="str">
        <f>I28</f>
        <v xml:space="preserve"> </v>
      </c>
      <c r="J32" s="21"/>
    </row>
  </sheetData>
  <sheetProtection sheet="1" objects="1" scenarios="1"/>
  <mergeCells count="1">
    <mergeCell ref="B3:D3"/>
  </mergeCells>
  <pageMargins left="0.25" right="0.25" top="0.75" bottom="0.7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tabSelected="1" zoomScaleNormal="100" workbookViewId="0">
      <selection activeCell="U32" sqref="U32"/>
    </sheetView>
  </sheetViews>
  <sheetFormatPr defaultRowHeight="12.6" x14ac:dyDescent="0.25"/>
  <cols>
    <col min="1" max="1" width="25.109375" style="3" customWidth="1"/>
    <col min="2" max="2" width="12.33203125" customWidth="1"/>
    <col min="3" max="3" width="9.5546875" style="5" customWidth="1"/>
    <col min="4" max="4" width="12.33203125" customWidth="1"/>
    <col min="5" max="5" width="9.5546875" customWidth="1"/>
    <col min="6" max="6" width="12.33203125" customWidth="1"/>
    <col min="8" max="8" width="17.6640625" bestFit="1" customWidth="1"/>
    <col min="9" max="9" width="15.33203125" bestFit="1" customWidth="1"/>
    <col min="10" max="10" width="13.6640625" customWidth="1"/>
    <col min="11" max="11" width="12.6640625" customWidth="1"/>
    <col min="12" max="12" width="10.33203125" customWidth="1"/>
  </cols>
  <sheetData>
    <row r="1" spans="1:11" ht="13.2" x14ac:dyDescent="0.25">
      <c r="A1" s="24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3.2" x14ac:dyDescent="0.25">
      <c r="A2" s="24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6.2" thickBot="1" x14ac:dyDescent="0.35">
      <c r="A3" s="37">
        <v>2025</v>
      </c>
      <c r="B3" s="43" t="s">
        <v>28</v>
      </c>
      <c r="C3" s="43"/>
      <c r="D3" s="43"/>
      <c r="E3" s="24"/>
      <c r="F3" s="24"/>
      <c r="G3" s="24"/>
      <c r="H3" s="24"/>
      <c r="I3" s="22"/>
      <c r="J3" s="22"/>
      <c r="K3" s="22"/>
    </row>
    <row r="4" spans="1:11" ht="13.2" x14ac:dyDescent="0.25">
      <c r="A4" s="17"/>
      <c r="B4" s="6"/>
      <c r="C4" s="7"/>
      <c r="D4" s="6"/>
      <c r="E4" s="7"/>
      <c r="F4" s="6"/>
      <c r="G4" s="7"/>
      <c r="H4" s="1"/>
      <c r="I4" s="1"/>
      <c r="J4" s="1"/>
    </row>
    <row r="5" spans="1:11" ht="13.2" x14ac:dyDescent="0.25">
      <c r="A5" s="10"/>
      <c r="B5" s="11" t="s">
        <v>2</v>
      </c>
      <c r="C5" s="12"/>
      <c r="D5" s="11" t="s">
        <v>3</v>
      </c>
      <c r="E5" s="12"/>
      <c r="F5" s="11" t="s">
        <v>4</v>
      </c>
      <c r="G5" s="12"/>
      <c r="H5" s="13" t="s">
        <v>5</v>
      </c>
      <c r="I5" s="13" t="s">
        <v>6</v>
      </c>
      <c r="J5" s="13">
        <v>2025</v>
      </c>
    </row>
    <row r="6" spans="1:11" ht="13.2" x14ac:dyDescent="0.25">
      <c r="A6" s="10"/>
      <c r="B6" s="14"/>
      <c r="C6" s="15"/>
      <c r="D6" s="14"/>
      <c r="E6" s="15"/>
      <c r="F6" s="11" t="s">
        <v>7</v>
      </c>
      <c r="G6" s="12"/>
      <c r="H6" s="13" t="s">
        <v>8</v>
      </c>
      <c r="I6" s="13" t="s">
        <v>9</v>
      </c>
      <c r="J6" s="13" t="s">
        <v>10</v>
      </c>
    </row>
    <row r="7" spans="1:11" ht="13.2" x14ac:dyDescent="0.25">
      <c r="A7" s="10" t="s">
        <v>11</v>
      </c>
      <c r="B7" s="16" t="s">
        <v>12</v>
      </c>
      <c r="C7" s="12" t="s">
        <v>13</v>
      </c>
      <c r="D7" s="16" t="s">
        <v>12</v>
      </c>
      <c r="E7" s="12" t="s">
        <v>13</v>
      </c>
      <c r="F7" s="16" t="s">
        <v>12</v>
      </c>
      <c r="G7" s="12" t="s">
        <v>13</v>
      </c>
      <c r="H7" s="13" t="s">
        <v>11</v>
      </c>
      <c r="I7" s="13" t="s">
        <v>14</v>
      </c>
      <c r="J7" s="13" t="s">
        <v>15</v>
      </c>
    </row>
    <row r="8" spans="1:11" ht="13.2" thickBot="1" x14ac:dyDescent="0.3">
      <c r="A8" s="4"/>
      <c r="B8" s="8"/>
      <c r="C8" s="9"/>
      <c r="D8" s="8"/>
      <c r="E8" s="9"/>
      <c r="F8" s="8"/>
      <c r="G8" s="9"/>
      <c r="H8" s="2"/>
      <c r="I8" s="2"/>
      <c r="J8" s="2"/>
    </row>
    <row r="9" spans="1:11" x14ac:dyDescent="0.25">
      <c r="A9" s="1"/>
      <c r="B9" s="6"/>
      <c r="C9" s="7"/>
      <c r="D9" s="6"/>
      <c r="E9" s="7"/>
      <c r="F9" s="6"/>
      <c r="G9" s="7"/>
      <c r="H9" s="1"/>
      <c r="I9" s="1"/>
      <c r="J9" s="1"/>
    </row>
    <row r="10" spans="1:11" ht="13.2" x14ac:dyDescent="0.25">
      <c r="A10" s="10" t="s">
        <v>16</v>
      </c>
      <c r="B10" s="26">
        <v>6.343</v>
      </c>
      <c r="C10" s="27">
        <v>0</v>
      </c>
      <c r="D10" s="26">
        <v>11.3169</v>
      </c>
      <c r="E10" s="27">
        <v>0</v>
      </c>
      <c r="F10" s="26">
        <v>0</v>
      </c>
      <c r="G10" s="27">
        <v>0</v>
      </c>
      <c r="H10" s="28">
        <v>0.17929999999999999</v>
      </c>
      <c r="I10" s="28">
        <v>2.8799999999999999E-2</v>
      </c>
      <c r="J10" s="28">
        <v>17.868000000000002</v>
      </c>
    </row>
    <row r="11" spans="1:11" x14ac:dyDescent="0.25">
      <c r="A11" s="19" t="s">
        <v>17</v>
      </c>
      <c r="B11" s="26">
        <v>6.343</v>
      </c>
      <c r="C11" s="27"/>
      <c r="D11" s="26">
        <v>11.3169</v>
      </c>
      <c r="E11" s="27"/>
      <c r="F11" s="26">
        <v>0</v>
      </c>
      <c r="G11" s="27"/>
      <c r="H11" s="28"/>
      <c r="I11" s="28"/>
      <c r="J11" s="28"/>
    </row>
    <row r="12" spans="1:11" ht="13.2" thickBot="1" x14ac:dyDescent="0.3">
      <c r="A12" s="23" t="s">
        <v>18</v>
      </c>
      <c r="B12" s="29"/>
      <c r="C12" s="36" t="s">
        <v>22</v>
      </c>
      <c r="D12" s="29"/>
      <c r="E12" s="36" t="s">
        <v>22</v>
      </c>
      <c r="F12" s="29"/>
      <c r="G12" s="36" t="s">
        <v>22</v>
      </c>
      <c r="H12" s="35" t="s">
        <v>22</v>
      </c>
      <c r="I12" s="35" t="s">
        <v>22</v>
      </c>
      <c r="J12" s="30"/>
    </row>
    <row r="13" spans="1:11" ht="13.2" x14ac:dyDescent="0.25">
      <c r="A13" s="17"/>
      <c r="B13" s="31"/>
      <c r="C13" s="32"/>
      <c r="D13" s="31"/>
      <c r="E13" s="32"/>
      <c r="F13" s="31"/>
      <c r="G13" s="32"/>
      <c r="H13" s="33"/>
      <c r="I13" s="33"/>
      <c r="J13" s="33"/>
    </row>
    <row r="14" spans="1:11" ht="13.2" x14ac:dyDescent="0.25">
      <c r="A14" s="10" t="s">
        <v>19</v>
      </c>
      <c r="B14" s="26">
        <v>6.343</v>
      </c>
      <c r="C14" s="27">
        <v>0</v>
      </c>
      <c r="D14" s="26">
        <v>11.3169</v>
      </c>
      <c r="E14" s="27">
        <v>0</v>
      </c>
      <c r="F14" s="26">
        <v>0</v>
      </c>
      <c r="G14" s="34">
        <v>0</v>
      </c>
      <c r="H14" s="28">
        <v>0.17929999999999999</v>
      </c>
      <c r="I14" s="28">
        <v>2.8799999999999999E-2</v>
      </c>
      <c r="J14" s="28">
        <v>17.868000000000002</v>
      </c>
    </row>
    <row r="15" spans="1:11" x14ac:dyDescent="0.25">
      <c r="A15" s="19" t="s">
        <v>17</v>
      </c>
      <c r="B15" s="26">
        <v>6.343</v>
      </c>
      <c r="C15" s="27"/>
      <c r="D15" s="26">
        <v>11.3169</v>
      </c>
      <c r="E15" s="27"/>
      <c r="F15" s="26">
        <v>0</v>
      </c>
      <c r="G15" s="27"/>
      <c r="H15" s="28"/>
      <c r="I15" s="28"/>
      <c r="J15" s="28"/>
    </row>
    <row r="16" spans="1:11" ht="13.8" thickBot="1" x14ac:dyDescent="0.3">
      <c r="A16" s="18"/>
      <c r="B16" s="29"/>
      <c r="C16" s="36" t="s">
        <v>22</v>
      </c>
      <c r="D16" s="29"/>
      <c r="E16" s="36" t="s">
        <v>22</v>
      </c>
      <c r="F16" s="29"/>
      <c r="G16" s="36" t="s">
        <v>22</v>
      </c>
      <c r="H16" s="35" t="s">
        <v>22</v>
      </c>
      <c r="I16" s="35" t="s">
        <v>22</v>
      </c>
      <c r="J16" s="30"/>
    </row>
    <row r="17" spans="1:10" ht="13.2" x14ac:dyDescent="0.25">
      <c r="A17" s="17"/>
      <c r="B17" s="31"/>
      <c r="C17" s="32"/>
      <c r="D17" s="31"/>
      <c r="E17" s="32"/>
      <c r="F17" s="31"/>
      <c r="G17" s="32"/>
      <c r="H17" s="33"/>
      <c r="I17" s="33"/>
      <c r="J17" s="33"/>
    </row>
    <row r="18" spans="1:10" ht="13.2" x14ac:dyDescent="0.25">
      <c r="A18" s="10" t="s">
        <v>20</v>
      </c>
      <c r="B18" s="26">
        <v>6.343</v>
      </c>
      <c r="C18" s="27">
        <v>0</v>
      </c>
      <c r="D18" s="26">
        <v>8.0261999999999993</v>
      </c>
      <c r="E18" s="27">
        <v>0</v>
      </c>
      <c r="F18" s="26">
        <v>3.9946999999999999</v>
      </c>
      <c r="G18" s="27">
        <v>0</v>
      </c>
      <c r="H18" s="28">
        <v>0.17929999999999999</v>
      </c>
      <c r="I18" s="28">
        <v>2.8799999999999999E-2</v>
      </c>
      <c r="J18" s="28">
        <v>18.571999999999999</v>
      </c>
    </row>
    <row r="19" spans="1:10" x14ac:dyDescent="0.25">
      <c r="A19" s="19" t="s">
        <v>17</v>
      </c>
      <c r="B19" s="26">
        <v>6.343</v>
      </c>
      <c r="C19" s="27"/>
      <c r="D19" s="26">
        <v>8.0261999999999993</v>
      </c>
      <c r="E19" s="27"/>
      <c r="F19" s="26">
        <v>3.9946999999999999</v>
      </c>
      <c r="G19" s="27"/>
      <c r="H19" s="28"/>
      <c r="I19" s="28"/>
      <c r="J19" s="28"/>
    </row>
    <row r="20" spans="1:10" ht="13.8" thickBot="1" x14ac:dyDescent="0.3">
      <c r="A20" s="18"/>
      <c r="B20" s="29"/>
      <c r="C20" s="36" t="s">
        <v>22</v>
      </c>
      <c r="D20" s="29"/>
      <c r="E20" s="36" t="s">
        <v>22</v>
      </c>
      <c r="F20" s="29"/>
      <c r="G20" s="36"/>
      <c r="H20" s="35" t="s">
        <v>22</v>
      </c>
      <c r="I20" s="35" t="s">
        <v>22</v>
      </c>
      <c r="J20" s="30"/>
    </row>
    <row r="21" spans="1:10" ht="13.2" x14ac:dyDescent="0.25">
      <c r="A21" s="17"/>
      <c r="B21" s="31"/>
      <c r="C21" s="32"/>
      <c r="D21" s="31"/>
      <c r="E21" s="32"/>
      <c r="F21" s="31"/>
      <c r="G21" s="32"/>
      <c r="H21" s="33"/>
      <c r="I21" s="33"/>
      <c r="J21" s="33"/>
    </row>
    <row r="22" spans="1:10" ht="13.2" x14ac:dyDescent="0.25">
      <c r="A22" s="10" t="s">
        <v>21</v>
      </c>
      <c r="B22" s="26">
        <v>6.343</v>
      </c>
      <c r="C22" s="27">
        <v>0</v>
      </c>
      <c r="D22" s="26">
        <v>8.0261999999999993</v>
      </c>
      <c r="E22" s="27">
        <v>0</v>
      </c>
      <c r="F22" s="26">
        <v>2.8410000000000002</v>
      </c>
      <c r="G22" s="27">
        <v>0</v>
      </c>
      <c r="H22" s="28">
        <v>0.17929999999999999</v>
      </c>
      <c r="I22" s="28">
        <v>2.8799999999999999E-2</v>
      </c>
      <c r="J22" s="28">
        <v>17.418299999999999</v>
      </c>
    </row>
    <row r="23" spans="1:10" x14ac:dyDescent="0.25">
      <c r="A23" s="19" t="s">
        <v>17</v>
      </c>
      <c r="B23" s="26">
        <v>6.343</v>
      </c>
      <c r="C23" s="27"/>
      <c r="D23" s="26">
        <v>8.0261999999999993</v>
      </c>
      <c r="E23" s="27" t="s">
        <v>22</v>
      </c>
      <c r="F23" s="26">
        <v>2.8410000000000002</v>
      </c>
      <c r="G23" s="27"/>
      <c r="H23" s="28"/>
      <c r="I23" s="28"/>
      <c r="J23" s="28"/>
    </row>
    <row r="24" spans="1:10" ht="13.8" thickBot="1" x14ac:dyDescent="0.3">
      <c r="A24" s="18"/>
      <c r="B24" s="29"/>
      <c r="C24" s="36" t="s">
        <v>22</v>
      </c>
      <c r="D24" s="29"/>
      <c r="E24" s="36" t="s">
        <v>22</v>
      </c>
      <c r="F24" s="29"/>
      <c r="G24" s="36"/>
      <c r="H24" s="35" t="s">
        <v>22</v>
      </c>
      <c r="I24" s="35" t="s">
        <v>22</v>
      </c>
      <c r="J24" s="30"/>
    </row>
    <row r="25" spans="1:10" ht="13.2" x14ac:dyDescent="0.25">
      <c r="A25" s="17"/>
      <c r="B25" s="31"/>
      <c r="C25" s="32"/>
      <c r="D25" s="31"/>
      <c r="E25" s="32"/>
      <c r="F25" s="31"/>
      <c r="G25" s="32"/>
      <c r="H25" s="33"/>
      <c r="I25" s="33"/>
      <c r="J25" s="33"/>
    </row>
    <row r="26" spans="1:10" ht="13.2" x14ac:dyDescent="0.25">
      <c r="A26" s="10" t="s">
        <v>23</v>
      </c>
      <c r="B26" s="26">
        <v>6.343</v>
      </c>
      <c r="C26" s="27">
        <v>0</v>
      </c>
      <c r="D26" s="26">
        <v>8.0261999999999993</v>
      </c>
      <c r="E26" s="27">
        <v>0</v>
      </c>
      <c r="F26" s="26">
        <v>3.3656000000000001</v>
      </c>
      <c r="G26" s="27">
        <v>0</v>
      </c>
      <c r="H26" s="28">
        <v>0.17929999999999999</v>
      </c>
      <c r="I26" s="28">
        <v>2.8799999999999999E-2</v>
      </c>
      <c r="J26" s="28">
        <v>17.942900000000002</v>
      </c>
    </row>
    <row r="27" spans="1:10" x14ac:dyDescent="0.25">
      <c r="A27" s="19" t="s">
        <v>17</v>
      </c>
      <c r="B27" s="26">
        <v>6.343</v>
      </c>
      <c r="C27" s="27"/>
      <c r="D27" s="26">
        <v>8.0261999999999993</v>
      </c>
      <c r="E27" s="27" t="s">
        <v>22</v>
      </c>
      <c r="F27" s="26">
        <v>3.3656000000000001</v>
      </c>
      <c r="G27" s="27"/>
      <c r="H27" s="28"/>
      <c r="I27" s="28"/>
      <c r="J27" s="28"/>
    </row>
    <row r="28" spans="1:10" ht="13.8" thickBot="1" x14ac:dyDescent="0.3">
      <c r="A28" s="18"/>
      <c r="B28" s="29"/>
      <c r="C28" s="36" t="s">
        <v>22</v>
      </c>
      <c r="D28" s="29"/>
      <c r="E28" s="36" t="s">
        <v>22</v>
      </c>
      <c r="F28" s="29"/>
      <c r="G28" s="36"/>
      <c r="H28" s="35" t="s">
        <v>22</v>
      </c>
      <c r="I28" s="35" t="s">
        <v>22</v>
      </c>
      <c r="J28" s="30"/>
    </row>
    <row r="29" spans="1:10" ht="13.2" x14ac:dyDescent="0.25">
      <c r="A29" s="17"/>
      <c r="B29" s="31"/>
      <c r="C29" s="32"/>
      <c r="D29" s="31"/>
      <c r="E29" s="32"/>
      <c r="F29" s="31"/>
      <c r="G29" s="32"/>
      <c r="H29" s="33"/>
      <c r="I29" s="33"/>
      <c r="J29" s="33"/>
    </row>
    <row r="30" spans="1:10" ht="13.2" x14ac:dyDescent="0.25">
      <c r="A30" s="10" t="s">
        <v>24</v>
      </c>
      <c r="B30" s="26">
        <v>6.343</v>
      </c>
      <c r="C30" s="27">
        <v>0</v>
      </c>
      <c r="D30" s="26">
        <v>9.5259999999999998</v>
      </c>
      <c r="E30" s="27">
        <v>0</v>
      </c>
      <c r="F30" s="26">
        <v>3</v>
      </c>
      <c r="G30" s="27">
        <v>0</v>
      </c>
      <c r="H30" s="28">
        <v>0.17929999999999999</v>
      </c>
      <c r="I30" s="28">
        <v>2.8799999999999999E-2</v>
      </c>
      <c r="J30" s="28">
        <v>19.077100000000002</v>
      </c>
    </row>
    <row r="31" spans="1:10" x14ac:dyDescent="0.25">
      <c r="A31" s="19" t="s">
        <v>17</v>
      </c>
      <c r="B31" s="26">
        <v>6.343</v>
      </c>
      <c r="C31" s="27"/>
      <c r="D31" s="26">
        <v>9.5259999999999998</v>
      </c>
      <c r="E31" s="27" t="s">
        <v>22</v>
      </c>
      <c r="F31" s="26">
        <v>3</v>
      </c>
      <c r="G31" s="27"/>
      <c r="H31" s="28"/>
      <c r="I31" s="28"/>
      <c r="J31" s="28"/>
    </row>
    <row r="32" spans="1:10" ht="13.8" thickBot="1" x14ac:dyDescent="0.3">
      <c r="A32" s="18"/>
      <c r="B32" s="20"/>
      <c r="C32" s="36" t="s">
        <v>22</v>
      </c>
      <c r="D32" s="20"/>
      <c r="E32" s="36" t="s">
        <v>22</v>
      </c>
      <c r="F32" s="20"/>
      <c r="G32" s="36" t="s">
        <v>22</v>
      </c>
      <c r="H32" s="35" t="s">
        <v>22</v>
      </c>
      <c r="I32" s="35" t="s">
        <v>22</v>
      </c>
      <c r="J32" s="21"/>
    </row>
  </sheetData>
  <sheetProtection sheet="1" objects="1" scenarios="1"/>
  <mergeCells count="1">
    <mergeCell ref="B3:D3"/>
  </mergeCells>
  <phoneticPr fontId="0" type="noConversion"/>
  <printOptions horizontalCentered="1"/>
  <pageMargins left="0.25" right="0.25" top="1.5" bottom="1" header="0.5" footer="0.5"/>
  <pageSetup scale="99" orientation="landscape" horizontalDpi="2400" verticalDpi="2400" r:id="rId1"/>
  <headerFooter alignWithMargins="0">
    <oddHeader xml:space="preserve">&amp;C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2"/>
  <sheetViews>
    <sheetView workbookViewId="0">
      <selection activeCell="N17" sqref="N17"/>
    </sheetView>
  </sheetViews>
  <sheetFormatPr defaultRowHeight="12.6" x14ac:dyDescent="0.25"/>
  <cols>
    <col min="1" max="1" width="25.109375" style="3" customWidth="1"/>
    <col min="2" max="2" width="12.33203125" customWidth="1"/>
    <col min="3" max="3" width="9.5546875" style="5" customWidth="1"/>
    <col min="4" max="4" width="12.33203125" customWidth="1"/>
    <col min="5" max="5" width="9.5546875" customWidth="1"/>
    <col min="6" max="6" width="12.33203125" customWidth="1"/>
    <col min="8" max="8" width="17.6640625" bestFit="1" customWidth="1"/>
    <col min="9" max="9" width="15.33203125" bestFit="1" customWidth="1"/>
    <col min="10" max="10" width="13.6640625" bestFit="1" customWidth="1"/>
    <col min="11" max="11" width="12.6640625" customWidth="1"/>
    <col min="12" max="12" width="10.33203125" customWidth="1"/>
  </cols>
  <sheetData>
    <row r="1" spans="1:11" ht="13.2" x14ac:dyDescent="0.25">
      <c r="A1" s="24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3.2" x14ac:dyDescent="0.25">
      <c r="A2" s="24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6.2" thickBot="1" x14ac:dyDescent="0.35">
      <c r="A3" s="25">
        <v>2025</v>
      </c>
      <c r="B3" s="43" t="s">
        <v>29</v>
      </c>
      <c r="C3" s="43"/>
      <c r="D3" s="43"/>
      <c r="E3" s="24"/>
      <c r="F3" s="24"/>
      <c r="G3" s="24"/>
      <c r="H3" s="24"/>
      <c r="I3" s="22"/>
      <c r="J3" s="22"/>
      <c r="K3" s="22"/>
    </row>
    <row r="4" spans="1:11" ht="13.2" x14ac:dyDescent="0.25">
      <c r="A4" s="17"/>
      <c r="B4" s="6"/>
      <c r="C4" s="7"/>
      <c r="D4" s="6"/>
      <c r="E4" s="7"/>
      <c r="F4" s="6"/>
      <c r="G4" s="7"/>
      <c r="H4" s="1"/>
      <c r="I4" s="1"/>
      <c r="J4" s="1"/>
    </row>
    <row r="5" spans="1:11" ht="13.2" x14ac:dyDescent="0.25">
      <c r="A5" s="10"/>
      <c r="B5" s="11" t="s">
        <v>2</v>
      </c>
      <c r="C5" s="12"/>
      <c r="D5" s="11" t="s">
        <v>3</v>
      </c>
      <c r="E5" s="12"/>
      <c r="F5" s="11" t="s">
        <v>4</v>
      </c>
      <c r="G5" s="12"/>
      <c r="H5" s="13" t="s">
        <v>5</v>
      </c>
      <c r="I5" s="13" t="s">
        <v>6</v>
      </c>
      <c r="J5" s="13">
        <v>2025</v>
      </c>
    </row>
    <row r="6" spans="1:11" ht="13.2" x14ac:dyDescent="0.25">
      <c r="A6" s="10"/>
      <c r="B6" s="14"/>
      <c r="C6" s="15"/>
      <c r="D6" s="14"/>
      <c r="E6" s="15"/>
      <c r="F6" s="11" t="s">
        <v>7</v>
      </c>
      <c r="G6" s="12"/>
      <c r="H6" s="13" t="s">
        <v>8</v>
      </c>
      <c r="I6" s="13" t="s">
        <v>9</v>
      </c>
      <c r="J6" s="13" t="s">
        <v>25</v>
      </c>
    </row>
    <row r="7" spans="1:11" ht="13.2" x14ac:dyDescent="0.25">
      <c r="A7" s="10" t="s">
        <v>11</v>
      </c>
      <c r="B7" s="16" t="s">
        <v>12</v>
      </c>
      <c r="C7" s="12" t="s">
        <v>13</v>
      </c>
      <c r="D7" s="16" t="s">
        <v>12</v>
      </c>
      <c r="E7" s="12" t="s">
        <v>13</v>
      </c>
      <c r="F7" s="16" t="s">
        <v>12</v>
      </c>
      <c r="G7" s="12" t="s">
        <v>13</v>
      </c>
      <c r="H7" s="13" t="s">
        <v>11</v>
      </c>
      <c r="I7" s="13" t="s">
        <v>14</v>
      </c>
      <c r="J7" s="13" t="s">
        <v>15</v>
      </c>
    </row>
    <row r="8" spans="1:11" ht="13.2" thickBot="1" x14ac:dyDescent="0.3">
      <c r="A8" s="4"/>
      <c r="B8" s="8"/>
      <c r="C8" s="9"/>
      <c r="D8" s="8"/>
      <c r="E8" s="9"/>
      <c r="F8" s="8"/>
      <c r="G8" s="9"/>
      <c r="H8" s="2"/>
      <c r="I8" s="2"/>
      <c r="J8" s="2"/>
    </row>
    <row r="9" spans="1:11" x14ac:dyDescent="0.25">
      <c r="A9" s="1"/>
      <c r="B9" s="6"/>
      <c r="C9" s="7"/>
      <c r="D9" s="6"/>
      <c r="E9" s="7"/>
      <c r="F9" s="6"/>
      <c r="G9" s="7"/>
      <c r="H9" s="1"/>
      <c r="I9" s="1"/>
      <c r="J9" s="1"/>
    </row>
    <row r="10" spans="1:11" ht="13.2" x14ac:dyDescent="0.25">
      <c r="A10" s="10" t="s">
        <v>16</v>
      </c>
      <c r="B10" s="26">
        <v>6.1404999999999994</v>
      </c>
      <c r="C10" s="27">
        <v>0</v>
      </c>
      <c r="D10" s="26">
        <v>10.8614</v>
      </c>
      <c r="E10" s="27">
        <v>0</v>
      </c>
      <c r="F10" s="26">
        <v>0</v>
      </c>
      <c r="G10" s="27">
        <v>0</v>
      </c>
      <c r="H10" s="28">
        <v>0.17030000000000001</v>
      </c>
      <c r="I10" s="28">
        <v>2.7E-2</v>
      </c>
      <c r="J10" s="28">
        <v>17.199199999999998</v>
      </c>
    </row>
    <row r="11" spans="1:11" x14ac:dyDescent="0.25">
      <c r="A11" s="19" t="s">
        <v>17</v>
      </c>
      <c r="B11" s="26">
        <v>6.1404999999999994</v>
      </c>
      <c r="C11" s="27"/>
      <c r="D11" s="26">
        <v>10.8614</v>
      </c>
      <c r="E11" s="27"/>
      <c r="F11" s="26">
        <v>0</v>
      </c>
      <c r="G11" s="27"/>
      <c r="H11" s="28"/>
      <c r="I11" s="28"/>
      <c r="J11" s="28"/>
    </row>
    <row r="12" spans="1:11" ht="13.2" thickBot="1" x14ac:dyDescent="0.3">
      <c r="A12" s="23" t="s">
        <v>18</v>
      </c>
      <c r="B12" s="29"/>
      <c r="C12" s="36" t="s">
        <v>22</v>
      </c>
      <c r="D12" s="29"/>
      <c r="E12" s="36" t="s">
        <v>22</v>
      </c>
      <c r="F12" s="29"/>
      <c r="G12" s="36" t="s">
        <v>22</v>
      </c>
      <c r="H12" s="35" t="s">
        <v>22</v>
      </c>
      <c r="I12" s="35" t="s">
        <v>22</v>
      </c>
      <c r="J12" s="30"/>
    </row>
    <row r="13" spans="1:11" ht="13.2" x14ac:dyDescent="0.25">
      <c r="A13" s="17"/>
      <c r="B13" s="31"/>
      <c r="C13" s="32"/>
      <c r="D13" s="31"/>
      <c r="E13" s="32"/>
      <c r="F13" s="31"/>
      <c r="G13" s="32"/>
      <c r="H13" s="33"/>
      <c r="I13" s="33"/>
      <c r="J13" s="33"/>
    </row>
    <row r="14" spans="1:11" ht="13.2" x14ac:dyDescent="0.25">
      <c r="A14" s="10" t="s">
        <v>19</v>
      </c>
      <c r="B14" s="26">
        <v>6.1404999999999994</v>
      </c>
      <c r="C14" s="27">
        <v>0</v>
      </c>
      <c r="D14" s="26">
        <v>10.8614</v>
      </c>
      <c r="E14" s="27">
        <v>0</v>
      </c>
      <c r="F14" s="26">
        <v>0</v>
      </c>
      <c r="G14" s="34">
        <v>0</v>
      </c>
      <c r="H14" s="28">
        <v>0.17030000000000001</v>
      </c>
      <c r="I14" s="28">
        <v>2.7E-2</v>
      </c>
      <c r="J14" s="28">
        <v>17.199199999999998</v>
      </c>
    </row>
    <row r="15" spans="1:11" x14ac:dyDescent="0.25">
      <c r="A15" s="19" t="s">
        <v>17</v>
      </c>
      <c r="B15" s="26">
        <v>6.1404999999999994</v>
      </c>
      <c r="C15" s="27"/>
      <c r="D15" s="26">
        <v>10.8614</v>
      </c>
      <c r="E15" s="27"/>
      <c r="F15" s="26">
        <v>0</v>
      </c>
      <c r="G15" s="27"/>
      <c r="H15" s="28"/>
      <c r="I15" s="28"/>
      <c r="J15" s="28"/>
    </row>
    <row r="16" spans="1:11" ht="13.8" thickBot="1" x14ac:dyDescent="0.3">
      <c r="A16" s="18"/>
      <c r="B16" s="29"/>
      <c r="C16" s="36" t="s">
        <v>22</v>
      </c>
      <c r="D16" s="29"/>
      <c r="E16" s="36" t="s">
        <v>22</v>
      </c>
      <c r="F16" s="29"/>
      <c r="G16" s="36" t="s">
        <v>22</v>
      </c>
      <c r="H16" s="35" t="s">
        <v>22</v>
      </c>
      <c r="I16" s="35" t="s">
        <v>22</v>
      </c>
      <c r="J16" s="30"/>
    </row>
    <row r="17" spans="1:10" ht="13.2" x14ac:dyDescent="0.25">
      <c r="A17" s="17"/>
      <c r="B17" s="31"/>
      <c r="C17" s="32"/>
      <c r="D17" s="31"/>
      <c r="E17" s="32"/>
      <c r="F17" s="31"/>
      <c r="G17" s="32"/>
      <c r="H17" s="33"/>
      <c r="I17" s="33"/>
      <c r="J17" s="33"/>
    </row>
    <row r="18" spans="1:10" ht="13.2" x14ac:dyDescent="0.25">
      <c r="A18" s="10" t="s">
        <v>20</v>
      </c>
      <c r="B18" s="26">
        <v>6.1404999999999994</v>
      </c>
      <c r="C18" s="27">
        <v>0</v>
      </c>
      <c r="D18" s="26">
        <v>7.5765000000000002</v>
      </c>
      <c r="E18" s="27">
        <v>0</v>
      </c>
      <c r="F18" s="26">
        <v>3.8136000000000001</v>
      </c>
      <c r="G18" s="27">
        <v>0</v>
      </c>
      <c r="H18" s="28">
        <v>0.17030000000000001</v>
      </c>
      <c r="I18" s="28">
        <v>2.7E-2</v>
      </c>
      <c r="J18" s="28">
        <v>17.727899999999998</v>
      </c>
    </row>
    <row r="19" spans="1:10" x14ac:dyDescent="0.25">
      <c r="A19" s="19" t="s">
        <v>17</v>
      </c>
      <c r="B19" s="26">
        <v>6.1404999999999994</v>
      </c>
      <c r="C19" s="27"/>
      <c r="D19" s="26">
        <v>7.5765000000000002</v>
      </c>
      <c r="E19" s="27"/>
      <c r="F19" s="26">
        <v>3.8136000000000001</v>
      </c>
      <c r="G19" s="27"/>
      <c r="H19" s="28"/>
      <c r="I19" s="28"/>
      <c r="J19" s="28"/>
    </row>
    <row r="20" spans="1:10" ht="13.8" thickBot="1" x14ac:dyDescent="0.3">
      <c r="A20" s="18"/>
      <c r="B20" s="29"/>
      <c r="C20" s="36" t="s">
        <v>22</v>
      </c>
      <c r="D20" s="29"/>
      <c r="E20" s="36" t="s">
        <v>22</v>
      </c>
      <c r="F20" s="29"/>
      <c r="G20" s="36"/>
      <c r="H20" s="35" t="s">
        <v>22</v>
      </c>
      <c r="I20" s="35" t="s">
        <v>22</v>
      </c>
      <c r="J20" s="30"/>
    </row>
    <row r="21" spans="1:10" ht="13.2" x14ac:dyDescent="0.25">
      <c r="A21" s="17"/>
      <c r="B21" s="31"/>
      <c r="C21" s="32"/>
      <c r="D21" s="31"/>
      <c r="E21" s="32"/>
      <c r="F21" s="31"/>
      <c r="G21" s="32"/>
      <c r="H21" s="33"/>
      <c r="I21" s="33"/>
      <c r="J21" s="33"/>
    </row>
    <row r="22" spans="1:10" ht="13.2" x14ac:dyDescent="0.25">
      <c r="A22" s="10" t="s">
        <v>21</v>
      </c>
      <c r="B22" s="26">
        <v>6.1404999999999994</v>
      </c>
      <c r="C22" s="27">
        <v>0</v>
      </c>
      <c r="D22" s="26">
        <v>7.5765000000000002</v>
      </c>
      <c r="E22" s="27">
        <v>0</v>
      </c>
      <c r="F22" s="26">
        <v>2.6312000000000002</v>
      </c>
      <c r="G22" s="27">
        <v>0</v>
      </c>
      <c r="H22" s="28">
        <v>0.17030000000000001</v>
      </c>
      <c r="I22" s="28">
        <v>2.7E-2</v>
      </c>
      <c r="J22" s="28">
        <v>16.545500000000001</v>
      </c>
    </row>
    <row r="23" spans="1:10" x14ac:dyDescent="0.25">
      <c r="A23" s="19" t="s">
        <v>17</v>
      </c>
      <c r="B23" s="26">
        <v>6.1404999999999994</v>
      </c>
      <c r="C23" s="27"/>
      <c r="D23" s="26">
        <v>7.5765000000000002</v>
      </c>
      <c r="E23" s="27" t="s">
        <v>22</v>
      </c>
      <c r="F23" s="26">
        <v>2.6312000000000002</v>
      </c>
      <c r="G23" s="27"/>
      <c r="H23" s="28"/>
      <c r="I23" s="28"/>
      <c r="J23" s="28"/>
    </row>
    <row r="24" spans="1:10" ht="13.8" thickBot="1" x14ac:dyDescent="0.3">
      <c r="A24" s="18"/>
      <c r="B24" s="29"/>
      <c r="C24" s="36" t="s">
        <v>22</v>
      </c>
      <c r="D24" s="29"/>
      <c r="E24" s="36" t="s">
        <v>22</v>
      </c>
      <c r="F24" s="29"/>
      <c r="G24" s="36"/>
      <c r="H24" s="35" t="s">
        <v>22</v>
      </c>
      <c r="I24" s="35" t="s">
        <v>22</v>
      </c>
      <c r="J24" s="30"/>
    </row>
    <row r="25" spans="1:10" ht="13.2" x14ac:dyDescent="0.25">
      <c r="A25" s="17"/>
      <c r="B25" s="31"/>
      <c r="C25" s="32"/>
      <c r="D25" s="31"/>
      <c r="E25" s="32"/>
      <c r="F25" s="31"/>
      <c r="G25" s="32"/>
      <c r="H25" s="33"/>
      <c r="I25" s="33"/>
      <c r="J25" s="33"/>
    </row>
    <row r="26" spans="1:10" ht="13.2" x14ac:dyDescent="0.25">
      <c r="A26" s="10" t="s">
        <v>23</v>
      </c>
      <c r="B26" s="26">
        <v>6.1404999999999994</v>
      </c>
      <c r="C26" s="27">
        <v>0</v>
      </c>
      <c r="D26" s="26">
        <v>7.5765000000000002</v>
      </c>
      <c r="E26" s="27">
        <v>0</v>
      </c>
      <c r="F26" s="26">
        <v>3.1934</v>
      </c>
      <c r="G26" s="27">
        <v>0</v>
      </c>
      <c r="H26" s="28">
        <v>0.17030000000000001</v>
      </c>
      <c r="I26" s="28">
        <v>2.7E-2</v>
      </c>
      <c r="J26" s="28">
        <v>17.107700000000001</v>
      </c>
    </row>
    <row r="27" spans="1:10" x14ac:dyDescent="0.25">
      <c r="A27" s="19" t="s">
        <v>17</v>
      </c>
      <c r="B27" s="26">
        <v>6.1404999999999994</v>
      </c>
      <c r="C27" s="27"/>
      <c r="D27" s="26">
        <v>7.5765000000000002</v>
      </c>
      <c r="E27" s="27" t="s">
        <v>22</v>
      </c>
      <c r="F27" s="26">
        <v>3.1934</v>
      </c>
      <c r="G27" s="27"/>
      <c r="H27" s="28"/>
      <c r="I27" s="28"/>
      <c r="J27" s="28"/>
    </row>
    <row r="28" spans="1:10" ht="13.8" thickBot="1" x14ac:dyDescent="0.3">
      <c r="A28" s="18"/>
      <c r="B28" s="29"/>
      <c r="C28" s="36" t="s">
        <v>22</v>
      </c>
      <c r="D28" s="29"/>
      <c r="E28" s="36" t="s">
        <v>22</v>
      </c>
      <c r="F28" s="29"/>
      <c r="G28" s="36"/>
      <c r="H28" s="35" t="s">
        <v>22</v>
      </c>
      <c r="I28" s="35" t="s">
        <v>22</v>
      </c>
      <c r="J28" s="30"/>
    </row>
    <row r="29" spans="1:10" ht="13.2" x14ac:dyDescent="0.25">
      <c r="A29" s="17"/>
      <c r="B29" s="31"/>
      <c r="C29" s="32"/>
      <c r="D29" s="31"/>
      <c r="E29" s="32"/>
      <c r="F29" s="31"/>
      <c r="G29" s="32"/>
      <c r="H29" s="33"/>
      <c r="I29" s="33"/>
      <c r="J29" s="33"/>
    </row>
    <row r="30" spans="1:10" ht="13.2" x14ac:dyDescent="0.25">
      <c r="A30" s="10" t="s">
        <v>24</v>
      </c>
      <c r="B30" s="26">
        <v>6.1404999999999994</v>
      </c>
      <c r="C30" s="27">
        <v>0</v>
      </c>
      <c r="D30" s="26">
        <v>8.7743000000000002</v>
      </c>
      <c r="E30" s="27">
        <v>0</v>
      </c>
      <c r="F30" s="26">
        <v>1.8071999999999999</v>
      </c>
      <c r="G30" s="27">
        <v>0</v>
      </c>
      <c r="H30" s="28">
        <v>0.17030000000000001</v>
      </c>
      <c r="I30" s="28">
        <v>2.7E-2</v>
      </c>
      <c r="J30" s="28">
        <v>16.9193</v>
      </c>
    </row>
    <row r="31" spans="1:10" x14ac:dyDescent="0.25">
      <c r="A31" s="19" t="s">
        <v>17</v>
      </c>
      <c r="B31" s="26">
        <v>6.1404999999999994</v>
      </c>
      <c r="C31" s="27"/>
      <c r="D31" s="26">
        <v>8.7743000000000002</v>
      </c>
      <c r="E31" s="27" t="s">
        <v>22</v>
      </c>
      <c r="F31" s="26">
        <v>1.8071999999999999</v>
      </c>
      <c r="G31" s="27"/>
      <c r="H31" s="28"/>
      <c r="I31" s="28"/>
      <c r="J31" s="28"/>
    </row>
    <row r="32" spans="1:10" ht="13.8" thickBot="1" x14ac:dyDescent="0.3">
      <c r="A32" s="18"/>
      <c r="B32" s="20"/>
      <c r="C32" s="36" t="s">
        <v>22</v>
      </c>
      <c r="D32" s="20"/>
      <c r="E32" s="36" t="s">
        <v>22</v>
      </c>
      <c r="F32" s="20"/>
      <c r="G32" s="36" t="s">
        <v>22</v>
      </c>
      <c r="H32" s="35" t="s">
        <v>22</v>
      </c>
      <c r="I32" s="35" t="s">
        <v>22</v>
      </c>
      <c r="J32" s="21"/>
    </row>
  </sheetData>
  <sheetProtection sheet="1" objects="1" scenarios="1"/>
  <mergeCells count="1">
    <mergeCell ref="B3:D3"/>
  </mergeCells>
  <phoneticPr fontId="0" type="noConversion"/>
  <printOptions horizontalCentered="1"/>
  <pageMargins left="0.25" right="0.25" top="1.5" bottom="1" header="0.5" footer="0.5"/>
  <pageSetup scale="99" orientation="landscape" horizontalDpi="2400" verticalDpi="2400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2"/>
  <sheetViews>
    <sheetView zoomScaleNormal="100" workbookViewId="0">
      <selection activeCell="M13" sqref="M13"/>
    </sheetView>
  </sheetViews>
  <sheetFormatPr defaultRowHeight="12.6" x14ac:dyDescent="0.25"/>
  <cols>
    <col min="1" max="1" width="25.109375" style="3" customWidth="1"/>
    <col min="2" max="2" width="12.33203125" customWidth="1"/>
    <col min="3" max="3" width="9.5546875" style="5" customWidth="1"/>
    <col min="4" max="4" width="12.33203125" customWidth="1"/>
    <col min="5" max="5" width="9.5546875" customWidth="1"/>
    <col min="6" max="6" width="12.33203125" customWidth="1"/>
    <col min="8" max="8" width="17.6640625" bestFit="1" customWidth="1"/>
    <col min="9" max="9" width="15.33203125" bestFit="1" customWidth="1"/>
    <col min="10" max="10" width="13.6640625" customWidth="1"/>
    <col min="11" max="11" width="12.6640625" customWidth="1"/>
    <col min="12" max="12" width="10.33203125" customWidth="1"/>
  </cols>
  <sheetData>
    <row r="1" spans="1:11" ht="13.2" x14ac:dyDescent="0.25">
      <c r="A1" s="24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3.2" x14ac:dyDescent="0.25">
      <c r="A2" s="24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16.2" thickBot="1" x14ac:dyDescent="0.35">
      <c r="A3" s="37">
        <v>2024</v>
      </c>
      <c r="B3" s="43" t="s">
        <v>27</v>
      </c>
      <c r="C3" s="43"/>
      <c r="D3" s="43"/>
      <c r="E3" s="24"/>
      <c r="F3" s="24"/>
      <c r="G3" s="24"/>
      <c r="H3" s="24"/>
      <c r="I3" s="22"/>
      <c r="J3" s="22"/>
      <c r="K3" s="22"/>
    </row>
    <row r="4" spans="1:11" ht="13.2" x14ac:dyDescent="0.25">
      <c r="A4" s="17"/>
      <c r="B4" s="6"/>
      <c r="C4" s="7"/>
      <c r="D4" s="6"/>
      <c r="E4" s="7"/>
      <c r="F4" s="6"/>
      <c r="G4" s="7"/>
      <c r="H4" s="1"/>
      <c r="I4" s="1"/>
      <c r="J4" s="1"/>
    </row>
    <row r="5" spans="1:11" ht="13.2" x14ac:dyDescent="0.25">
      <c r="A5" s="10"/>
      <c r="B5" s="11" t="s">
        <v>2</v>
      </c>
      <c r="C5" s="12"/>
      <c r="D5" s="11" t="s">
        <v>3</v>
      </c>
      <c r="E5" s="12"/>
      <c r="F5" s="11" t="s">
        <v>4</v>
      </c>
      <c r="G5" s="12"/>
      <c r="H5" s="13" t="s">
        <v>5</v>
      </c>
      <c r="I5" s="13" t="s">
        <v>6</v>
      </c>
      <c r="J5" s="13">
        <v>2024</v>
      </c>
    </row>
    <row r="6" spans="1:11" ht="13.2" x14ac:dyDescent="0.25">
      <c r="A6" s="10"/>
      <c r="B6" s="14"/>
      <c r="C6" s="15"/>
      <c r="D6" s="14"/>
      <c r="E6" s="15"/>
      <c r="F6" s="11" t="s">
        <v>7</v>
      </c>
      <c r="G6" s="12"/>
      <c r="H6" s="13" t="s">
        <v>8</v>
      </c>
      <c r="I6" s="13" t="s">
        <v>9</v>
      </c>
      <c r="J6" s="13" t="s">
        <v>26</v>
      </c>
    </row>
    <row r="7" spans="1:11" ht="13.2" x14ac:dyDescent="0.25">
      <c r="A7" s="10" t="s">
        <v>11</v>
      </c>
      <c r="B7" s="16" t="s">
        <v>12</v>
      </c>
      <c r="C7" s="12" t="s">
        <v>13</v>
      </c>
      <c r="D7" s="16" t="s">
        <v>12</v>
      </c>
      <c r="E7" s="12" t="s">
        <v>13</v>
      </c>
      <c r="F7" s="16" t="s">
        <v>12</v>
      </c>
      <c r="G7" s="12" t="s">
        <v>13</v>
      </c>
      <c r="H7" s="13" t="s">
        <v>11</v>
      </c>
      <c r="I7" s="13" t="s">
        <v>14</v>
      </c>
      <c r="J7" s="13" t="s">
        <v>15</v>
      </c>
    </row>
    <row r="8" spans="1:11" ht="13.2" thickBot="1" x14ac:dyDescent="0.3">
      <c r="A8" s="4"/>
      <c r="B8" s="8"/>
      <c r="C8" s="9"/>
      <c r="D8" s="8"/>
      <c r="E8" s="9"/>
      <c r="F8" s="8"/>
      <c r="G8" s="9"/>
      <c r="H8" s="2"/>
      <c r="I8" s="2"/>
      <c r="J8" s="2"/>
    </row>
    <row r="9" spans="1:11" x14ac:dyDescent="0.25">
      <c r="A9" s="1"/>
      <c r="B9" s="6"/>
      <c r="C9" s="7"/>
      <c r="D9" s="6"/>
      <c r="E9" s="7"/>
      <c r="F9" s="6"/>
      <c r="G9" s="7"/>
      <c r="H9" s="1"/>
      <c r="I9" s="1"/>
      <c r="J9" s="1"/>
    </row>
    <row r="10" spans="1:11" ht="13.2" x14ac:dyDescent="0.25">
      <c r="A10" s="10" t="s">
        <v>16</v>
      </c>
      <c r="B10" s="26">
        <v>6.34</v>
      </c>
      <c r="C10" s="27">
        <v>0</v>
      </c>
      <c r="D10" s="26">
        <v>11.3169</v>
      </c>
      <c r="E10" s="27">
        <v>0</v>
      </c>
      <c r="F10" s="26">
        <v>0</v>
      </c>
      <c r="G10" s="27">
        <v>0</v>
      </c>
      <c r="H10" s="28">
        <v>0.17929999999999999</v>
      </c>
      <c r="I10" s="28">
        <v>2.8799999999999999E-2</v>
      </c>
      <c r="J10" s="28">
        <v>17.865000000000002</v>
      </c>
    </row>
    <row r="11" spans="1:11" x14ac:dyDescent="0.25">
      <c r="A11" s="19" t="s">
        <v>17</v>
      </c>
      <c r="B11" s="26">
        <v>6.34</v>
      </c>
      <c r="C11" s="27"/>
      <c r="D11" s="26">
        <v>11.3169</v>
      </c>
      <c r="E11" s="27"/>
      <c r="F11" s="26">
        <v>0</v>
      </c>
      <c r="G11" s="27"/>
      <c r="H11" s="28"/>
      <c r="I11" s="28"/>
      <c r="J11" s="28"/>
    </row>
    <row r="12" spans="1:11" ht="13.2" thickBot="1" x14ac:dyDescent="0.3">
      <c r="A12" s="23" t="s">
        <v>18</v>
      </c>
      <c r="B12" s="29"/>
      <c r="C12" s="36" t="s">
        <v>22</v>
      </c>
      <c r="D12" s="29"/>
      <c r="E12" s="36" t="s">
        <v>22</v>
      </c>
      <c r="F12" s="29"/>
      <c r="G12" s="36" t="s">
        <v>22</v>
      </c>
      <c r="H12" s="35" t="s">
        <v>22</v>
      </c>
      <c r="I12" s="35" t="s">
        <v>22</v>
      </c>
      <c r="J12" s="30"/>
    </row>
    <row r="13" spans="1:11" ht="13.2" x14ac:dyDescent="0.25">
      <c r="A13" s="17"/>
      <c r="B13" s="31"/>
      <c r="C13" s="32"/>
      <c r="D13" s="31"/>
      <c r="E13" s="32"/>
      <c r="F13" s="31"/>
      <c r="G13" s="32"/>
      <c r="H13" s="33"/>
      <c r="I13" s="33"/>
      <c r="J13" s="33"/>
    </row>
    <row r="14" spans="1:11" ht="13.2" x14ac:dyDescent="0.25">
      <c r="A14" s="10" t="s">
        <v>19</v>
      </c>
      <c r="B14" s="26">
        <v>6.34</v>
      </c>
      <c r="C14" s="27">
        <v>0</v>
      </c>
      <c r="D14" s="26">
        <v>11.3169</v>
      </c>
      <c r="E14" s="27">
        <v>0</v>
      </c>
      <c r="F14" s="26">
        <v>0</v>
      </c>
      <c r="G14" s="34">
        <v>0</v>
      </c>
      <c r="H14" s="28">
        <v>0.17929999999999999</v>
      </c>
      <c r="I14" s="28">
        <v>2.8799999999999999E-2</v>
      </c>
      <c r="J14" s="28">
        <v>17.865000000000002</v>
      </c>
    </row>
    <row r="15" spans="1:11" x14ac:dyDescent="0.25">
      <c r="A15" s="19" t="s">
        <v>17</v>
      </c>
      <c r="B15" s="26">
        <v>6.34</v>
      </c>
      <c r="C15" s="27"/>
      <c r="D15" s="26">
        <v>11.3169</v>
      </c>
      <c r="E15" s="27"/>
      <c r="F15" s="26">
        <v>0</v>
      </c>
      <c r="G15" s="27"/>
      <c r="H15" s="28"/>
      <c r="I15" s="28"/>
      <c r="J15" s="28"/>
    </row>
    <row r="16" spans="1:11" ht="13.8" thickBot="1" x14ac:dyDescent="0.3">
      <c r="A16" s="18"/>
      <c r="B16" s="29"/>
      <c r="C16" s="36" t="s">
        <v>22</v>
      </c>
      <c r="D16" s="29"/>
      <c r="E16" s="36" t="s">
        <v>22</v>
      </c>
      <c r="F16" s="29"/>
      <c r="G16" s="36" t="s">
        <v>22</v>
      </c>
      <c r="H16" s="35" t="s">
        <v>22</v>
      </c>
      <c r="I16" s="35" t="s">
        <v>22</v>
      </c>
      <c r="J16" s="30"/>
    </row>
    <row r="17" spans="1:10" ht="13.2" x14ac:dyDescent="0.25">
      <c r="A17" s="17"/>
      <c r="B17" s="31"/>
      <c r="C17" s="32"/>
      <c r="D17" s="31"/>
      <c r="E17" s="32"/>
      <c r="F17" s="31"/>
      <c r="G17" s="32"/>
      <c r="H17" s="33"/>
      <c r="I17" s="33"/>
      <c r="J17" s="33"/>
    </row>
    <row r="18" spans="1:10" ht="13.2" x14ac:dyDescent="0.25">
      <c r="A18" s="10" t="s">
        <v>20</v>
      </c>
      <c r="B18" s="26">
        <v>6.34</v>
      </c>
      <c r="C18" s="27">
        <v>0</v>
      </c>
      <c r="D18" s="26">
        <v>8.0261999999999993</v>
      </c>
      <c r="E18" s="27">
        <v>0</v>
      </c>
      <c r="F18" s="26">
        <v>3.9946999999999999</v>
      </c>
      <c r="G18" s="27">
        <v>0</v>
      </c>
      <c r="H18" s="28">
        <v>0.17929999999999999</v>
      </c>
      <c r="I18" s="28">
        <v>2.8799999999999999E-2</v>
      </c>
      <c r="J18" s="28">
        <v>18.568999999999999</v>
      </c>
    </row>
    <row r="19" spans="1:10" x14ac:dyDescent="0.25">
      <c r="A19" s="19" t="s">
        <v>17</v>
      </c>
      <c r="B19" s="26">
        <v>6.34</v>
      </c>
      <c r="C19" s="27"/>
      <c r="D19" s="26">
        <v>8.0261999999999993</v>
      </c>
      <c r="E19" s="27"/>
      <c r="F19" s="26">
        <v>3.9946999999999999</v>
      </c>
      <c r="G19" s="27"/>
      <c r="H19" s="28"/>
      <c r="I19" s="28"/>
      <c r="J19" s="28"/>
    </row>
    <row r="20" spans="1:10" ht="13.8" thickBot="1" x14ac:dyDescent="0.3">
      <c r="A20" s="18"/>
      <c r="B20" s="29"/>
      <c r="C20" s="36" t="s">
        <v>22</v>
      </c>
      <c r="D20" s="29"/>
      <c r="E20" s="36" t="s">
        <v>22</v>
      </c>
      <c r="F20" s="29"/>
      <c r="G20" s="36"/>
      <c r="H20" s="35" t="s">
        <v>22</v>
      </c>
      <c r="I20" s="35" t="s">
        <v>22</v>
      </c>
      <c r="J20" s="30"/>
    </row>
    <row r="21" spans="1:10" ht="13.2" x14ac:dyDescent="0.25">
      <c r="A21" s="17"/>
      <c r="B21" s="31"/>
      <c r="C21" s="32"/>
      <c r="D21" s="31"/>
      <c r="E21" s="32"/>
      <c r="F21" s="31"/>
      <c r="G21" s="32"/>
      <c r="H21" s="33"/>
      <c r="I21" s="33"/>
      <c r="J21" s="33"/>
    </row>
    <row r="22" spans="1:10" ht="13.2" x14ac:dyDescent="0.25">
      <c r="A22" s="10" t="s">
        <v>21</v>
      </c>
      <c r="B22" s="26">
        <v>6.34</v>
      </c>
      <c r="C22" s="27">
        <v>0</v>
      </c>
      <c r="D22" s="26">
        <v>8.0261999999999993</v>
      </c>
      <c r="E22" s="27">
        <v>0</v>
      </c>
      <c r="F22" s="26">
        <v>2.8410000000000002</v>
      </c>
      <c r="G22" s="27">
        <v>0</v>
      </c>
      <c r="H22" s="28">
        <v>0.17929999999999999</v>
      </c>
      <c r="I22" s="28">
        <v>2.8799999999999999E-2</v>
      </c>
      <c r="J22" s="28">
        <v>17.415299999999998</v>
      </c>
    </row>
    <row r="23" spans="1:10" x14ac:dyDescent="0.25">
      <c r="A23" s="19" t="s">
        <v>17</v>
      </c>
      <c r="B23" s="26">
        <v>6.34</v>
      </c>
      <c r="C23" s="27"/>
      <c r="D23" s="26">
        <v>8.0261999999999993</v>
      </c>
      <c r="E23" s="27" t="s">
        <v>22</v>
      </c>
      <c r="F23" s="26">
        <v>2.8410000000000002</v>
      </c>
      <c r="G23" s="27"/>
      <c r="H23" s="28"/>
      <c r="I23" s="28"/>
      <c r="J23" s="28"/>
    </row>
    <row r="24" spans="1:10" ht="13.8" thickBot="1" x14ac:dyDescent="0.3">
      <c r="A24" s="18"/>
      <c r="B24" s="29"/>
      <c r="C24" s="36" t="s">
        <v>22</v>
      </c>
      <c r="D24" s="29"/>
      <c r="E24" s="36" t="s">
        <v>22</v>
      </c>
      <c r="F24" s="29"/>
      <c r="G24" s="36"/>
      <c r="H24" s="35" t="s">
        <v>22</v>
      </c>
      <c r="I24" s="35" t="s">
        <v>22</v>
      </c>
      <c r="J24" s="30"/>
    </row>
    <row r="25" spans="1:10" ht="13.2" x14ac:dyDescent="0.25">
      <c r="A25" s="17"/>
      <c r="B25" s="31"/>
      <c r="C25" s="32"/>
      <c r="D25" s="31"/>
      <c r="E25" s="32"/>
      <c r="F25" s="31"/>
      <c r="G25" s="32"/>
      <c r="H25" s="33"/>
      <c r="I25" s="33"/>
      <c r="J25" s="33"/>
    </row>
    <row r="26" spans="1:10" ht="13.2" x14ac:dyDescent="0.25">
      <c r="A26" s="10" t="s">
        <v>23</v>
      </c>
      <c r="B26" s="26">
        <v>6.34</v>
      </c>
      <c r="C26" s="27">
        <v>0</v>
      </c>
      <c r="D26" s="26">
        <v>8.0261999999999993</v>
      </c>
      <c r="E26" s="27">
        <v>0</v>
      </c>
      <c r="F26" s="26">
        <v>3.3656000000000001</v>
      </c>
      <c r="G26" s="27">
        <v>0</v>
      </c>
      <c r="H26" s="28">
        <v>0.17929999999999999</v>
      </c>
      <c r="I26" s="28">
        <v>2.8799999999999999E-2</v>
      </c>
      <c r="J26" s="28">
        <v>17.939900000000002</v>
      </c>
    </row>
    <row r="27" spans="1:10" x14ac:dyDescent="0.25">
      <c r="A27" s="19" t="s">
        <v>17</v>
      </c>
      <c r="B27" s="26">
        <v>6.34</v>
      </c>
      <c r="C27" s="27"/>
      <c r="D27" s="26">
        <v>8.0261999999999993</v>
      </c>
      <c r="E27" s="27" t="s">
        <v>22</v>
      </c>
      <c r="F27" s="26">
        <v>3.3656000000000001</v>
      </c>
      <c r="G27" s="27"/>
      <c r="H27" s="28"/>
      <c r="I27" s="28"/>
      <c r="J27" s="28"/>
    </row>
    <row r="28" spans="1:10" ht="13.8" thickBot="1" x14ac:dyDescent="0.3">
      <c r="A28" s="18"/>
      <c r="B28" s="29"/>
      <c r="C28" s="36" t="s">
        <v>22</v>
      </c>
      <c r="D28" s="29"/>
      <c r="E28" s="36" t="s">
        <v>22</v>
      </c>
      <c r="F28" s="29"/>
      <c r="G28" s="36"/>
      <c r="H28" s="35" t="s">
        <v>22</v>
      </c>
      <c r="I28" s="35" t="s">
        <v>22</v>
      </c>
      <c r="J28" s="30"/>
    </row>
    <row r="29" spans="1:10" ht="13.2" x14ac:dyDescent="0.25">
      <c r="A29" s="17"/>
      <c r="B29" s="31"/>
      <c r="C29" s="32"/>
      <c r="D29" s="31"/>
      <c r="E29" s="32"/>
      <c r="F29" s="31"/>
      <c r="G29" s="32"/>
      <c r="H29" s="33"/>
      <c r="I29" s="33"/>
      <c r="J29" s="33"/>
    </row>
    <row r="30" spans="1:10" ht="13.2" x14ac:dyDescent="0.25">
      <c r="A30" s="10" t="s">
        <v>24</v>
      </c>
      <c r="B30" s="26">
        <v>6.34</v>
      </c>
      <c r="C30" s="27">
        <v>0</v>
      </c>
      <c r="D30" s="26">
        <v>9.5259999999999998</v>
      </c>
      <c r="E30" s="27">
        <v>0</v>
      </c>
      <c r="F30" s="26">
        <v>1.962</v>
      </c>
      <c r="G30" s="27">
        <v>0</v>
      </c>
      <c r="H30" s="28">
        <v>0.17929999999999999</v>
      </c>
      <c r="I30" s="28">
        <v>2.8799999999999999E-2</v>
      </c>
      <c r="J30" s="28">
        <v>18.036099999999998</v>
      </c>
    </row>
    <row r="31" spans="1:10" x14ac:dyDescent="0.25">
      <c r="A31" s="19" t="s">
        <v>17</v>
      </c>
      <c r="B31" s="26">
        <v>6.34</v>
      </c>
      <c r="C31" s="27"/>
      <c r="D31" s="26">
        <v>9.5259999999999998</v>
      </c>
      <c r="E31" s="27" t="s">
        <v>22</v>
      </c>
      <c r="F31" s="26">
        <v>1.962</v>
      </c>
      <c r="G31" s="27"/>
      <c r="H31" s="28"/>
      <c r="I31" s="28"/>
      <c r="J31" s="28"/>
    </row>
    <row r="32" spans="1:10" ht="13.8" thickBot="1" x14ac:dyDescent="0.3">
      <c r="A32" s="18"/>
      <c r="B32" s="20"/>
      <c r="C32" s="36" t="s">
        <v>22</v>
      </c>
      <c r="D32" s="20"/>
      <c r="E32" s="36"/>
      <c r="F32" s="20"/>
      <c r="G32" s="36"/>
      <c r="H32" s="35" t="s">
        <v>22</v>
      </c>
      <c r="I32" s="35" t="s">
        <v>22</v>
      </c>
      <c r="J32" s="21"/>
    </row>
  </sheetData>
  <sheetProtection sheet="1" objects="1" scenarios="1"/>
  <mergeCells count="1">
    <mergeCell ref="B3:D3"/>
  </mergeCells>
  <pageMargins left="0.25" right="0.25" top="0.75" bottom="0.75" header="0.3" footer="0.3"/>
  <pageSetup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D726-636F-452C-ADEE-D1D3B8AA0196}">
  <dimension ref="B2:G18"/>
  <sheetViews>
    <sheetView workbookViewId="0">
      <selection activeCell="E25" sqref="E25"/>
    </sheetView>
  </sheetViews>
  <sheetFormatPr defaultColWidth="9.109375" defaultRowHeight="14.4" x14ac:dyDescent="0.25"/>
  <cols>
    <col min="1" max="1" width="9.109375" style="38"/>
    <col min="2" max="3" width="35.6640625" style="38" customWidth="1"/>
    <col min="4" max="4" width="15.88671875" style="38" bestFit="1" customWidth="1"/>
    <col min="5" max="16384" width="9.109375" style="38"/>
  </cols>
  <sheetData>
    <row r="2" spans="2:7" x14ac:dyDescent="0.25">
      <c r="B2" s="38" t="e">
        <f>#REF!</f>
        <v>#REF!</v>
      </c>
      <c r="C2" s="38" t="s">
        <v>40</v>
      </c>
    </row>
    <row r="3" spans="2:7" ht="18" customHeight="1" x14ac:dyDescent="0.25">
      <c r="B3" s="39" t="s">
        <v>33</v>
      </c>
      <c r="C3" s="39" t="s">
        <v>34</v>
      </c>
    </row>
    <row r="4" spans="2:7" ht="18" customHeight="1" x14ac:dyDescent="0.25">
      <c r="B4" s="40" t="str">
        <f>'CURRENT YEAR FINAL'!D10</f>
        <v/>
      </c>
      <c r="C4" s="41" t="s">
        <v>35</v>
      </c>
    </row>
    <row r="5" spans="2:7" ht="18" customHeight="1" x14ac:dyDescent="0.25">
      <c r="B5" s="40" t="str">
        <f>'CURRENT YEAR FINAL'!B10</f>
        <v/>
      </c>
      <c r="C5" s="41" t="s">
        <v>36</v>
      </c>
    </row>
    <row r="6" spans="2:7" ht="18" customHeight="1" x14ac:dyDescent="0.25">
      <c r="B6" s="40" t="str">
        <f>'CURRENT YEAR FINAL'!H10</f>
        <v/>
      </c>
      <c r="C6" s="41" t="s">
        <v>37</v>
      </c>
    </row>
    <row r="7" spans="2:7" ht="18" customHeight="1" x14ac:dyDescent="0.25">
      <c r="B7" s="40" t="str">
        <f>'CURRENT YEAR FINAL'!I10</f>
        <v/>
      </c>
      <c r="C7" s="41" t="s">
        <v>38</v>
      </c>
    </row>
    <row r="8" spans="2:7" ht="18" customHeight="1" x14ac:dyDescent="0.25">
      <c r="B8" s="40">
        <f>'CURRENT YEAR FINAL'!J10</f>
        <v>0</v>
      </c>
      <c r="C8" s="41" t="s">
        <v>39</v>
      </c>
    </row>
    <row r="9" spans="2:7" x14ac:dyDescent="0.25">
      <c r="G9" s="42"/>
    </row>
    <row r="12" spans="2:7" ht="18" customHeight="1" x14ac:dyDescent="0.25">
      <c r="B12" s="39" t="s">
        <v>11</v>
      </c>
      <c r="C12" s="39" t="s">
        <v>41</v>
      </c>
    </row>
    <row r="13" spans="2:7" ht="18" customHeight="1" x14ac:dyDescent="0.25">
      <c r="B13" s="41" t="s">
        <v>42</v>
      </c>
      <c r="C13" s="40">
        <f>'CURRENT YEAR FINAL'!J10</f>
        <v>0</v>
      </c>
    </row>
    <row r="14" spans="2:7" ht="18" customHeight="1" x14ac:dyDescent="0.25">
      <c r="B14" s="41" t="s">
        <v>43</v>
      </c>
      <c r="C14" s="40">
        <f>'CURRENT YEAR FINAL'!J14</f>
        <v>0</v>
      </c>
    </row>
    <row r="15" spans="2:7" ht="18" customHeight="1" x14ac:dyDescent="0.25">
      <c r="B15" s="41" t="s">
        <v>32</v>
      </c>
      <c r="C15" s="40">
        <f>'CURRENT YEAR FINAL'!J18</f>
        <v>0</v>
      </c>
    </row>
    <row r="16" spans="2:7" ht="18" customHeight="1" x14ac:dyDescent="0.25">
      <c r="B16" s="41" t="s">
        <v>30</v>
      </c>
      <c r="C16" s="40">
        <f>'CURRENT YEAR FINAL'!J22</f>
        <v>0</v>
      </c>
    </row>
    <row r="17" spans="2:3" ht="18" customHeight="1" x14ac:dyDescent="0.25">
      <c r="B17" s="41" t="s">
        <v>31</v>
      </c>
      <c r="C17" s="40">
        <f>'CURRENT YEAR FINAL'!J26</f>
        <v>0</v>
      </c>
    </row>
    <row r="18" spans="2:3" ht="18" customHeight="1" x14ac:dyDescent="0.25">
      <c r="B18" s="41" t="s">
        <v>44</v>
      </c>
      <c r="C18" s="40">
        <f>'CURRENT YEAR FINAL'!J30</f>
        <v>0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CURRENT YEAR FINAL</vt:lpstr>
      <vt:lpstr>CURRENT PROPOSED</vt:lpstr>
      <vt:lpstr>CURRENT ROLLBACK</vt:lpstr>
      <vt:lpstr>PRIOR YEAR FINAL</vt:lpstr>
      <vt:lpstr>Annual Report Pg 5</vt:lpstr>
      <vt:lpstr>'CURRENT PROPOSED'!Print_Area</vt:lpstr>
      <vt:lpstr>'CURRENT ROLLBACK'!Print_Area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Lima, Jim</dc:creator>
  <cp:lastModifiedBy>Carpenter, Kelly - PAAD</cp:lastModifiedBy>
  <cp:lastPrinted>2024-07-31T19:29:24Z</cp:lastPrinted>
  <dcterms:created xsi:type="dcterms:W3CDTF">1998-07-30T13:39:29Z</dcterms:created>
  <dcterms:modified xsi:type="dcterms:W3CDTF">2025-07-31T13:29:55Z</dcterms:modified>
</cp:coreProperties>
</file>